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ekushti oferti\06_11_Kaspichan_ulici\Popalneni obrazci\OP2\Cena - OP 2\"/>
    </mc:Choice>
  </mc:AlternateContent>
  <bookViews>
    <workbookView xWindow="0" yWindow="0" windowWidth="23040" windowHeight="9384"/>
  </bookViews>
  <sheets>
    <sheet name="КСС -end" sheetId="1" r:id="rId1"/>
  </sheets>
  <definedNames>
    <definedName name="_xlnm.Print_Area" localSheetId="0">'КСС -end'!$A$1:$F$31</definedName>
    <definedName name="_xlnm.Print_Titles" localSheetId="0">'КСС -end'!$6:$7</definedName>
  </definedNames>
  <calcPr calcId="152511" fullCalcOnLoad="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F27" i="1"/>
  <c r="I25" i="1"/>
  <c r="F25" i="1"/>
  <c r="I24" i="1"/>
  <c r="F24" i="1"/>
  <c r="I23" i="1"/>
  <c r="F23" i="1"/>
  <c r="I22" i="1"/>
  <c r="F22" i="1"/>
  <c r="I20" i="1"/>
  <c r="F20" i="1"/>
  <c r="I19" i="1"/>
  <c r="F19" i="1"/>
  <c r="I17" i="1"/>
  <c r="F17" i="1"/>
  <c r="I16" i="1"/>
  <c r="F16" i="1"/>
  <c r="I14" i="1"/>
  <c r="F14" i="1"/>
  <c r="I13" i="1"/>
  <c r="F13" i="1"/>
  <c r="I12" i="1"/>
  <c r="F12" i="1"/>
  <c r="I10" i="1"/>
  <c r="F10" i="1"/>
  <c r="I9" i="1"/>
  <c r="I28" i="1" s="1"/>
  <c r="F9" i="1"/>
  <c r="F28" i="1" s="1"/>
  <c r="K28" i="1" l="1"/>
  <c r="F29" i="1"/>
  <c r="F30" i="1" s="1"/>
  <c r="I29" i="1"/>
  <c r="I30" i="1" s="1"/>
</calcChain>
</file>

<file path=xl/sharedStrings.xml><?xml version="1.0" encoding="utf-8"?>
<sst xmlns="http://schemas.openxmlformats.org/spreadsheetml/2006/main" count="51" uniqueCount="41">
  <si>
    <t xml:space="preserve">ОБЕКТ: Аварийно укрепване на улица „Пирин“, с.Могила, община Каспичан от км 0+000 до                         км 0+120   </t>
  </si>
  <si>
    <t xml:space="preserve">К О Л И Ч Е С Т В Е Н О - С Т О Й Н О С Т Н А  С М Е Т К А  </t>
  </si>
  <si>
    <t xml:space="preserve"> За видовете строително-монтажни работи </t>
  </si>
  <si>
    <t>Позиция</t>
  </si>
  <si>
    <t>Описание</t>
  </si>
  <si>
    <t>Мярка</t>
  </si>
  <si>
    <t>Количество</t>
  </si>
  <si>
    <t xml:space="preserve">Ед.цена </t>
  </si>
  <si>
    <t>Стойност</t>
  </si>
  <si>
    <t>Девизни цени</t>
  </si>
  <si>
    <t>Максим. прогнозна стойност</t>
  </si>
  <si>
    <t>Разлика</t>
  </si>
  <si>
    <t>Сметка №1 Подготвителни работи</t>
  </si>
  <si>
    <t>Разваляне и извозване на трошенокаменна настилка, включително всички съпътстващи разходи</t>
  </si>
  <si>
    <t>м3</t>
  </si>
  <si>
    <t>Демонтаж на същесвуващи бордюри, включително всички свързани с това разходи</t>
  </si>
  <si>
    <t>м</t>
  </si>
  <si>
    <t>Сметка №2 Земни работи</t>
  </si>
  <si>
    <t xml:space="preserve">Изкоп на неподходящ повърхностен пласт, включително натоварване, транспортиране на определено разстояние, разтоварване на депо и оформянето му. </t>
  </si>
  <si>
    <t>Профилиране  на  трошенокаменна настилка, включително всички съпътстващи разходи</t>
  </si>
  <si>
    <t>м2</t>
  </si>
  <si>
    <t>Доставка и полагане на материал за попълване зад бордюри и всички свързани с това разходи</t>
  </si>
  <si>
    <t>Дали запълването да бъде със земни почви или с фракция? Цената е със земни почви</t>
  </si>
  <si>
    <t>Сметка №2  Асфалтови работи</t>
  </si>
  <si>
    <t>Първи битумен разлив за връзка върху добре почистена основа, включително всички свързани с това разходи</t>
  </si>
  <si>
    <t xml:space="preserve">Доставка и полагане на порьозен асфалтобетон  / биндер / , с дебелина след уплътняването  4 см, включително всички свързани с това разходи. </t>
  </si>
  <si>
    <t>т</t>
  </si>
  <si>
    <t>Сметка №3 Пътни работи</t>
  </si>
  <si>
    <t>Доставка и полагане на бетонови бордюри с размер 15/25/50, включително всички свързани с това разходи</t>
  </si>
  <si>
    <t>Доставка и полагане на трошенокаменна настилка 0-63мм, включително всички съпътстващи разходи</t>
  </si>
  <si>
    <t>Сметка №5 Изграждане и ремонт на съоръжения</t>
  </si>
  <si>
    <t>Доставка и монтаж на стоманена предпазна ограда със степен на задържане N2W5, включително всички свързани с това разходи</t>
  </si>
  <si>
    <t>Досавка и полагане на бетон C20/25, включително кофраж и всички свързани с това разходи</t>
  </si>
  <si>
    <t>Доставка и полагане на габиони по детайл, включително всички свързани с това разходи</t>
  </si>
  <si>
    <t>бр</t>
  </si>
  <si>
    <t>Доставка и направа на суха каменна зидария за габиои по детайл, включително всички свързани с това разходи</t>
  </si>
  <si>
    <t>Сметка №6 Организация на движението</t>
  </si>
  <si>
    <t>Временна организация на движението, както и всички необходими изисквания съгласно съгласуването с органите на РДВР -ПП</t>
  </si>
  <si>
    <t>Всичко:</t>
  </si>
  <si>
    <t>ДДС 20%: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</si>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</sst>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 indent="15"/>
    </xf>
    <xf numFmtId="0" fontId="4" fillId="2" borderId="5" xfId="0" applyFont="1" applyFill="1" applyBorder="1" applyAlignment="1">
      <alignment horizontal="left" vertical="center" wrapText="1" indent="15"/>
    </xf>
    <xf numFmtId="0" fontId="4" fillId="2" borderId="6" xfId="0" applyFont="1" applyFill="1" applyBorder="1" applyAlignment="1">
      <alignment horizontal="left" vertical="center" wrapText="1" indent="15"/>
    </xf>
    <xf numFmtId="0" fontId="2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wrapText="1"/>
    </xf>
    <xf numFmtId="2" fontId="2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abSelected="1" view="pageBreakPreview" zoomScaleNormal="100" zoomScaleSheetLayoutView="100" workbookViewId="0">
      <selection activeCell="E27" sqref="E27"/>
    </sheetView>
  </sheetViews>
  <sheetFormatPr defaultColWidth="9.109375" defaultRowHeight="13.2" x14ac:dyDescent="0.25"/>
  <cols>
    <col min="1" max="1" width="8.6640625" style="5" customWidth="1"/>
    <col min="2" max="2" width="64.33203125" style="5" customWidth="1"/>
    <col min="3" max="3" width="9.6640625" style="5" customWidth="1"/>
    <col min="4" max="4" width="12.44140625" style="55" customWidth="1"/>
    <col min="5" max="5" width="11.33203125" style="5" customWidth="1"/>
    <col min="6" max="6" width="12" style="6" customWidth="1"/>
    <col min="7" max="7" width="9.109375" style="5"/>
    <col min="8" max="8" width="11.6640625" style="6" customWidth="1"/>
    <col min="9" max="9" width="12.6640625" style="6" customWidth="1"/>
    <col min="10" max="10" width="15" style="5" customWidth="1"/>
    <col min="11" max="11" width="14.109375" style="5" customWidth="1"/>
    <col min="12" max="12" width="44.6640625" style="5" customWidth="1"/>
    <col min="13" max="16384" width="9.109375" style="5"/>
  </cols>
  <sheetData>
    <row r="1" spans="1:12" s="4" customFormat="1" ht="67.5" customHeight="1" x14ac:dyDescent="0.25">
      <c r="A1" s="1" t="s">
        <v>0</v>
      </c>
      <c r="B1" s="1"/>
      <c r="C1" s="1"/>
      <c r="D1" s="1"/>
      <c r="E1" s="1"/>
      <c r="F1" s="1"/>
      <c r="G1" s="2"/>
      <c r="H1" s="3"/>
      <c r="I1" s="3"/>
    </row>
    <row r="2" spans="1:12" x14ac:dyDescent="0.25">
      <c r="A2" s="2"/>
      <c r="B2" s="2"/>
      <c r="C2" s="2"/>
      <c r="D2" s="2"/>
      <c r="E2" s="2"/>
      <c r="F2" s="2"/>
    </row>
    <row r="3" spans="1:12" ht="12.75" customHeight="1" x14ac:dyDescent="0.25">
      <c r="A3" s="7" t="s">
        <v>1</v>
      </c>
      <c r="B3" s="7"/>
      <c r="C3" s="7"/>
      <c r="D3" s="7"/>
      <c r="E3" s="7"/>
      <c r="F3" s="7"/>
      <c r="G3" s="8"/>
      <c r="H3" s="9"/>
      <c r="I3" s="9"/>
      <c r="J3" s="8"/>
    </row>
    <row r="4" spans="1:12" ht="12.75" customHeight="1" x14ac:dyDescent="0.25">
      <c r="A4" s="10" t="s">
        <v>2</v>
      </c>
      <c r="B4" s="10"/>
      <c r="C4" s="10"/>
      <c r="D4" s="10"/>
      <c r="E4" s="10"/>
      <c r="F4" s="10"/>
      <c r="G4" s="8"/>
      <c r="H4" s="9"/>
      <c r="I4" s="9"/>
      <c r="J4" s="8"/>
    </row>
    <row r="5" spans="1:12" x14ac:dyDescent="0.25">
      <c r="A5" s="8"/>
      <c r="B5" s="8"/>
      <c r="C5" s="8"/>
      <c r="D5" s="8"/>
      <c r="E5" s="8"/>
      <c r="F5" s="9"/>
      <c r="G5" s="8"/>
      <c r="H5" s="9"/>
      <c r="I5" s="9"/>
      <c r="J5" s="8"/>
    </row>
    <row r="6" spans="1:12" ht="30.75" customHeight="1" x14ac:dyDescent="0.25">
      <c r="A6" s="11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2" t="s">
        <v>8</v>
      </c>
      <c r="H6" s="13" t="s">
        <v>9</v>
      </c>
      <c r="I6" s="13" t="s">
        <v>8</v>
      </c>
      <c r="J6" s="13" t="s">
        <v>10</v>
      </c>
      <c r="K6" s="13" t="s">
        <v>11</v>
      </c>
    </row>
    <row r="7" spans="1:12" ht="12.75" customHeight="1" x14ac:dyDescent="0.25">
      <c r="A7" s="14">
        <v>1</v>
      </c>
      <c r="B7" s="14">
        <v>2</v>
      </c>
      <c r="C7" s="14">
        <v>3</v>
      </c>
      <c r="D7" s="14">
        <v>4</v>
      </c>
      <c r="E7" s="15">
        <v>5</v>
      </c>
      <c r="F7" s="16">
        <v>6</v>
      </c>
      <c r="H7" s="17"/>
      <c r="I7" s="17"/>
      <c r="J7" s="17"/>
      <c r="K7" s="17"/>
    </row>
    <row r="8" spans="1:12" s="22" customFormat="1" ht="21.9" customHeight="1" x14ac:dyDescent="0.25">
      <c r="A8" s="18"/>
      <c r="B8" s="19" t="s">
        <v>12</v>
      </c>
      <c r="C8" s="20"/>
      <c r="D8" s="20"/>
      <c r="E8" s="20"/>
      <c r="F8" s="21"/>
      <c r="H8" s="23"/>
      <c r="I8" s="23"/>
      <c r="J8" s="24"/>
      <c r="K8" s="24"/>
    </row>
    <row r="9" spans="1:12" s="22" customFormat="1" ht="30.75" customHeight="1" x14ac:dyDescent="0.25">
      <c r="A9" s="25">
        <v>1</v>
      </c>
      <c r="B9" s="26" t="s">
        <v>13</v>
      </c>
      <c r="C9" s="27" t="s">
        <v>14</v>
      </c>
      <c r="D9" s="28">
        <v>3.46</v>
      </c>
      <c r="E9" s="29">
        <v>20.96</v>
      </c>
      <c r="F9" s="23">
        <f>D9*E9</f>
        <v>72.52</v>
      </c>
      <c r="H9" s="30">
        <v>18.5</v>
      </c>
      <c r="I9" s="30">
        <f>D9*H9</f>
        <v>64.010000000000005</v>
      </c>
      <c r="J9" s="24"/>
      <c r="K9" s="24"/>
    </row>
    <row r="10" spans="1:12" s="22" customFormat="1" ht="30.75" customHeight="1" x14ac:dyDescent="0.25">
      <c r="A10" s="25">
        <v>2</v>
      </c>
      <c r="B10" s="26" t="s">
        <v>15</v>
      </c>
      <c r="C10" s="27" t="s">
        <v>16</v>
      </c>
      <c r="D10" s="28">
        <v>120</v>
      </c>
      <c r="E10" s="29">
        <v>5.18</v>
      </c>
      <c r="F10" s="23">
        <f>D10*E10</f>
        <v>621.6</v>
      </c>
      <c r="H10" s="30">
        <v>1.9</v>
      </c>
      <c r="I10" s="30">
        <f>D10*H10</f>
        <v>228</v>
      </c>
      <c r="J10" s="24"/>
      <c r="K10" s="24"/>
    </row>
    <row r="11" spans="1:12" s="22" customFormat="1" ht="21.9" customHeight="1" x14ac:dyDescent="0.25">
      <c r="A11" s="18"/>
      <c r="B11" s="19" t="s">
        <v>17</v>
      </c>
      <c r="C11" s="20"/>
      <c r="D11" s="20"/>
      <c r="E11" s="20"/>
      <c r="F11" s="21"/>
      <c r="H11" s="23"/>
      <c r="I11" s="23"/>
      <c r="J11" s="24"/>
      <c r="K11" s="24"/>
    </row>
    <row r="12" spans="1:12" s="22" customFormat="1" ht="39.75" customHeight="1" x14ac:dyDescent="0.25">
      <c r="A12" s="25">
        <v>1</v>
      </c>
      <c r="B12" s="26" t="s">
        <v>18</v>
      </c>
      <c r="C12" s="27" t="s">
        <v>14</v>
      </c>
      <c r="D12" s="28">
        <v>60</v>
      </c>
      <c r="E12" s="29">
        <v>15.75</v>
      </c>
      <c r="F12" s="23">
        <f>D12*E12</f>
        <v>945</v>
      </c>
      <c r="H12" s="30">
        <v>10</v>
      </c>
      <c r="I12" s="30">
        <f>D12*H12</f>
        <v>600</v>
      </c>
      <c r="J12" s="24"/>
      <c r="K12" s="24"/>
    </row>
    <row r="13" spans="1:12" s="22" customFormat="1" ht="29.25" customHeight="1" x14ac:dyDescent="0.25">
      <c r="A13" s="25">
        <v>2</v>
      </c>
      <c r="B13" s="31" t="s">
        <v>19</v>
      </c>
      <c r="C13" s="32" t="s">
        <v>20</v>
      </c>
      <c r="D13" s="33">
        <v>420</v>
      </c>
      <c r="E13" s="34">
        <v>2.4300000000000002</v>
      </c>
      <c r="F13" s="23">
        <f>D13*E13</f>
        <v>1020.6</v>
      </c>
      <c r="H13" s="35">
        <v>2</v>
      </c>
      <c r="I13" s="30">
        <f>D13*H13</f>
        <v>840</v>
      </c>
      <c r="J13" s="24"/>
      <c r="K13" s="24"/>
    </row>
    <row r="14" spans="1:12" s="22" customFormat="1" ht="30" customHeight="1" x14ac:dyDescent="0.25">
      <c r="A14" s="25">
        <v>3</v>
      </c>
      <c r="B14" s="26" t="s">
        <v>21</v>
      </c>
      <c r="C14" s="27" t="s">
        <v>14</v>
      </c>
      <c r="D14" s="36">
        <v>9</v>
      </c>
      <c r="E14" s="29">
        <v>8.9700000000000006</v>
      </c>
      <c r="F14" s="23">
        <f>D14*E14</f>
        <v>80.73</v>
      </c>
      <c r="H14" s="23">
        <v>15</v>
      </c>
      <c r="I14" s="30">
        <f>D14*H14</f>
        <v>135</v>
      </c>
      <c r="J14" s="24"/>
      <c r="K14" s="24"/>
      <c r="L14" s="37" t="s">
        <v>22</v>
      </c>
    </row>
    <row r="15" spans="1:12" s="22" customFormat="1" ht="25.5" customHeight="1" x14ac:dyDescent="0.25">
      <c r="A15" s="38"/>
      <c r="B15" s="39" t="s">
        <v>23</v>
      </c>
      <c r="C15" s="40"/>
      <c r="D15" s="41"/>
      <c r="E15" s="40"/>
      <c r="F15" s="42"/>
      <c r="H15" s="23"/>
      <c r="I15" s="23"/>
      <c r="J15" s="24"/>
      <c r="K15" s="24"/>
    </row>
    <row r="16" spans="1:12" s="22" customFormat="1" ht="25.5" customHeight="1" x14ac:dyDescent="0.25">
      <c r="A16" s="25">
        <v>1</v>
      </c>
      <c r="B16" s="31" t="s">
        <v>24</v>
      </c>
      <c r="C16" s="32" t="s">
        <v>20</v>
      </c>
      <c r="D16" s="33">
        <v>420</v>
      </c>
      <c r="E16" s="29">
        <v>1.3</v>
      </c>
      <c r="F16" s="23">
        <f>D16*E16</f>
        <v>546</v>
      </c>
      <c r="H16" s="35">
        <v>2.2999999999999998</v>
      </c>
      <c r="I16" s="30">
        <f>D16*H16</f>
        <v>966</v>
      </c>
      <c r="J16" s="24"/>
      <c r="K16" s="24"/>
    </row>
    <row r="17" spans="1:11" s="22" customFormat="1" ht="29.25" customHeight="1" x14ac:dyDescent="0.25">
      <c r="A17" s="25">
        <v>3</v>
      </c>
      <c r="B17" s="31" t="s">
        <v>25</v>
      </c>
      <c r="C17" s="32" t="s">
        <v>26</v>
      </c>
      <c r="D17" s="33">
        <v>38.64</v>
      </c>
      <c r="E17" s="29">
        <v>153.99</v>
      </c>
      <c r="F17" s="23">
        <f>D17*E17</f>
        <v>5950.17</v>
      </c>
      <c r="H17" s="35">
        <v>130</v>
      </c>
      <c r="I17" s="30">
        <f>D17*H17</f>
        <v>5023.2</v>
      </c>
      <c r="J17" s="24"/>
      <c r="K17" s="24"/>
    </row>
    <row r="18" spans="1:11" s="22" customFormat="1" ht="21.9" customHeight="1" x14ac:dyDescent="0.25">
      <c r="A18" s="18"/>
      <c r="B18" s="19" t="s">
        <v>27</v>
      </c>
      <c r="C18" s="20"/>
      <c r="D18" s="20"/>
      <c r="E18" s="20"/>
      <c r="F18" s="21"/>
      <c r="H18" s="23"/>
      <c r="I18" s="30"/>
      <c r="J18" s="24"/>
      <c r="K18" s="24"/>
    </row>
    <row r="19" spans="1:11" s="22" customFormat="1" ht="29.25" customHeight="1" x14ac:dyDescent="0.25">
      <c r="A19" s="25">
        <v>1</v>
      </c>
      <c r="B19" s="26" t="s">
        <v>28</v>
      </c>
      <c r="C19" s="27" t="s">
        <v>16</v>
      </c>
      <c r="D19" s="28">
        <v>120</v>
      </c>
      <c r="E19" s="29">
        <v>18.11</v>
      </c>
      <c r="F19" s="23">
        <f>D19*E19</f>
        <v>2173.1999999999998</v>
      </c>
      <c r="H19" s="23">
        <v>28.5</v>
      </c>
      <c r="I19" s="30">
        <f>D19*H19</f>
        <v>3420</v>
      </c>
      <c r="J19" s="24"/>
      <c r="K19" s="24"/>
    </row>
    <row r="20" spans="1:11" s="22" customFormat="1" ht="29.25" customHeight="1" x14ac:dyDescent="0.25">
      <c r="A20" s="25">
        <v>2</v>
      </c>
      <c r="B20" s="43" t="s">
        <v>29</v>
      </c>
      <c r="C20" s="27" t="s">
        <v>14</v>
      </c>
      <c r="D20" s="28">
        <v>23.12</v>
      </c>
      <c r="E20" s="29">
        <v>36.049999999999997</v>
      </c>
      <c r="F20" s="23">
        <f>D20*E20</f>
        <v>833.48</v>
      </c>
      <c r="H20" s="23">
        <v>36</v>
      </c>
      <c r="I20" s="30">
        <f>D20*H20</f>
        <v>832.32</v>
      </c>
      <c r="J20" s="24"/>
      <c r="K20" s="24"/>
    </row>
    <row r="21" spans="1:11" s="22" customFormat="1" ht="21.9" customHeight="1" x14ac:dyDescent="0.25">
      <c r="A21" s="18"/>
      <c r="B21" s="19" t="s">
        <v>30</v>
      </c>
      <c r="C21" s="20"/>
      <c r="D21" s="20"/>
      <c r="E21" s="20"/>
      <c r="F21" s="21"/>
      <c r="H21" s="23"/>
      <c r="I21" s="23"/>
      <c r="J21" s="24"/>
      <c r="K21" s="24"/>
    </row>
    <row r="22" spans="1:11" s="22" customFormat="1" ht="30" customHeight="1" x14ac:dyDescent="0.25">
      <c r="A22" s="25">
        <v>1</v>
      </c>
      <c r="B22" s="26" t="s">
        <v>31</v>
      </c>
      <c r="C22" s="27" t="s">
        <v>16</v>
      </c>
      <c r="D22" s="28">
        <v>60</v>
      </c>
      <c r="E22" s="29">
        <v>76.540000000000006</v>
      </c>
      <c r="F22" s="23">
        <f>D22*E22</f>
        <v>4592.3999999999996</v>
      </c>
      <c r="H22" s="23">
        <v>112</v>
      </c>
      <c r="I22" s="30">
        <f>D22*H22</f>
        <v>6720</v>
      </c>
      <c r="J22" s="24"/>
      <c r="K22" s="24"/>
    </row>
    <row r="23" spans="1:11" s="22" customFormat="1" ht="30" customHeight="1" x14ac:dyDescent="0.25">
      <c r="A23" s="25">
        <v>2</v>
      </c>
      <c r="B23" s="26" t="s">
        <v>32</v>
      </c>
      <c r="C23" s="27" t="s">
        <v>14</v>
      </c>
      <c r="D23" s="28">
        <v>15</v>
      </c>
      <c r="E23" s="29">
        <v>180.39</v>
      </c>
      <c r="F23" s="23">
        <f>D23*E23</f>
        <v>2705.85</v>
      </c>
      <c r="H23" s="23">
        <v>180</v>
      </c>
      <c r="I23" s="30">
        <f>D23*H23</f>
        <v>2700</v>
      </c>
      <c r="J23" s="24"/>
      <c r="K23" s="24"/>
    </row>
    <row r="24" spans="1:11" s="22" customFormat="1" ht="30" customHeight="1" x14ac:dyDescent="0.25">
      <c r="A24" s="25">
        <v>3</v>
      </c>
      <c r="B24" s="26" t="s">
        <v>33</v>
      </c>
      <c r="C24" s="27" t="s">
        <v>34</v>
      </c>
      <c r="D24" s="28">
        <v>60</v>
      </c>
      <c r="E24" s="29">
        <v>89.42</v>
      </c>
      <c r="F24" s="23">
        <f>D24*E24</f>
        <v>5365.2</v>
      </c>
      <c r="H24" s="23">
        <v>30</v>
      </c>
      <c r="I24" s="30">
        <f>D24*H24</f>
        <v>1800</v>
      </c>
      <c r="J24" s="24"/>
      <c r="K24" s="24"/>
    </row>
    <row r="25" spans="1:11" s="22" customFormat="1" ht="30" customHeight="1" x14ac:dyDescent="0.25">
      <c r="A25" s="25">
        <v>4</v>
      </c>
      <c r="B25" s="26" t="s">
        <v>35</v>
      </c>
      <c r="C25" s="27" t="s">
        <v>14</v>
      </c>
      <c r="D25" s="28">
        <v>120</v>
      </c>
      <c r="E25" s="29">
        <v>66.37</v>
      </c>
      <c r="F25" s="23">
        <f>D25*E25</f>
        <v>7964.4</v>
      </c>
      <c r="H25" s="23">
        <v>105</v>
      </c>
      <c r="I25" s="30">
        <f>D25*H25</f>
        <v>12600</v>
      </c>
      <c r="J25" s="24"/>
      <c r="K25" s="24"/>
    </row>
    <row r="26" spans="1:11" s="22" customFormat="1" ht="21.9" customHeight="1" x14ac:dyDescent="0.25">
      <c r="A26" s="18"/>
      <c r="B26" s="19" t="s">
        <v>36</v>
      </c>
      <c r="C26" s="20"/>
      <c r="D26" s="20"/>
      <c r="E26" s="20"/>
      <c r="F26" s="21"/>
      <c r="H26" s="23"/>
      <c r="I26" s="23"/>
      <c r="J26" s="24"/>
      <c r="K26" s="24"/>
    </row>
    <row r="27" spans="1:11" s="22" customFormat="1" ht="26.25" customHeight="1" x14ac:dyDescent="0.25">
      <c r="A27" s="44">
        <v>1</v>
      </c>
      <c r="B27" s="45" t="s">
        <v>37</v>
      </c>
      <c r="C27" s="27" t="s">
        <v>34</v>
      </c>
      <c r="D27" s="28">
        <v>1</v>
      </c>
      <c r="E27" s="46">
        <v>2121.5700000000002</v>
      </c>
      <c r="F27" s="23">
        <f>D27*E27</f>
        <v>2121.5700000000002</v>
      </c>
      <c r="H27" s="23">
        <v>550</v>
      </c>
      <c r="I27" s="30">
        <f>D27*H27</f>
        <v>550</v>
      </c>
      <c r="J27" s="24"/>
      <c r="K27" s="24"/>
    </row>
    <row r="28" spans="1:11" s="22" customFormat="1" ht="21.9" customHeight="1" x14ac:dyDescent="0.25">
      <c r="A28" s="47"/>
      <c r="B28" s="47"/>
      <c r="C28" s="47"/>
      <c r="D28" s="48"/>
      <c r="E28" s="49" t="s">
        <v>38</v>
      </c>
      <c r="F28" s="50">
        <f>SUM(F9:F10,F12:F14,F16:F17,F19:F20,F22:F25,F27)</f>
        <v>34992.720000000001</v>
      </c>
      <c r="H28" s="23"/>
      <c r="I28" s="51">
        <f>SUM(I9:I27)</f>
        <v>36478.53</v>
      </c>
      <c r="J28" s="51">
        <v>35787.5</v>
      </c>
      <c r="K28" s="52">
        <f>J28-F28</f>
        <v>794.78</v>
      </c>
    </row>
    <row r="29" spans="1:11" ht="21.9" customHeight="1" x14ac:dyDescent="0.25">
      <c r="A29" s="47"/>
      <c r="B29" s="47"/>
      <c r="C29" s="47"/>
      <c r="D29" s="48"/>
      <c r="E29" s="53" t="s">
        <v>39</v>
      </c>
      <c r="F29" s="54">
        <f>F28*0.2</f>
        <v>6998.54</v>
      </c>
      <c r="H29" s="54"/>
      <c r="I29" s="54">
        <f>I28*0.2</f>
        <v>7295.71</v>
      </c>
      <c r="J29" s="47"/>
      <c r="K29" s="47"/>
    </row>
    <row r="30" spans="1:11" ht="21.9" customHeight="1" x14ac:dyDescent="0.25">
      <c r="A30" s="47"/>
      <c r="B30" s="47"/>
      <c r="C30" s="47"/>
      <c r="D30" s="48"/>
      <c r="E30" s="49" t="s">
        <v>40</v>
      </c>
      <c r="F30" s="50">
        <f>F28+F29</f>
        <v>41991.26</v>
      </c>
      <c r="H30" s="54"/>
      <c r="I30" s="50">
        <f>I28+I29</f>
        <v>43774.239999999998</v>
      </c>
      <c r="J30" s="47"/>
      <c r="K30" s="47"/>
    </row>
    <row r="31" spans="1:11" x14ac:dyDescent="0.25">
      <c r="F31" s="56"/>
    </row>
    <row r="33" spans="4:6" x14ac:dyDescent="0.25">
      <c r="F33" s="56"/>
    </row>
    <row r="34" spans="4:6" x14ac:dyDescent="0.25">
      <c r="D34" s="5"/>
      <c r="F34" s="5"/>
    </row>
    <row r="35" spans="4:6" x14ac:dyDescent="0.25">
      <c r="D35" s="5"/>
      <c r="F35" s="5"/>
    </row>
  </sheetData>
  <mergeCells count="12">
    <mergeCell ref="K6:K7"/>
    <mergeCell ref="B8:F8"/>
    <mergeCell ref="B11:F11"/>
    <mergeCell ref="B18:F18"/>
    <mergeCell ref="B21:F21"/>
    <mergeCell ref="B26:F26"/>
    <mergeCell ref="A1:F1"/>
    <mergeCell ref="A3:F3"/>
    <mergeCell ref="A4:F4"/>
    <mergeCell ref="H6:H7"/>
    <mergeCell ref="I6:I7"/>
    <mergeCell ref="J6:J7"/>
  </mergeCells>
  <printOptions horizontalCentered="1"/>
  <pageMargins left="0.59055118110236227" right="0.15748031496062992" top="0.78740157480314965" bottom="0.59055118110236227" header="0.23622047244094491" footer="0.19685039370078741"/>
  <pageSetup paperSize="9" scale="7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КСС -end</vt:lpstr>
      <vt:lpstr>'КСС -end'!Област_печат</vt:lpstr>
      <vt:lpstr>'КСС -end'!Печат_заглавия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2018-06-11T11:16:34Z</dcterms:created>
  <dcterms:modified xsi:type="dcterms:W3CDTF">2018-06-11T11:17:24Z</dcterms:modified>
</cp:coreProperties>
</file>